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anquirecreative/Work/~May VIP Golf/2024 Ryder Cup/Results/"/>
    </mc:Choice>
  </mc:AlternateContent>
  <xr:revisionPtr revIDLastSave="0" documentId="13_ncr:1_{18FD6637-B2DC-9347-9242-A55AE633A21F}" xr6:coauthVersionLast="47" xr6:coauthVersionMax="47" xr10:uidLastSave="{00000000-0000-0000-0000-000000000000}"/>
  <bookViews>
    <workbookView xWindow="11100" yWindow="4540" windowWidth="22780" windowHeight="16180" xr2:uid="{FB0B93A7-E174-4768-AAC7-C7E74677A2C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9" i="1"/>
  <c r="C38" i="1"/>
  <c r="C37" i="1"/>
  <c r="C36" i="1"/>
  <c r="C35" i="1"/>
  <c r="C34" i="1"/>
  <c r="C33" i="1"/>
  <c r="C32" i="1"/>
  <c r="H28" i="1"/>
  <c r="G28" i="1"/>
  <c r="F28" i="1"/>
  <c r="E28" i="1"/>
  <c r="D28" i="1"/>
  <c r="B28" i="1"/>
  <c r="H27" i="1"/>
  <c r="G27" i="1"/>
  <c r="F27" i="1"/>
  <c r="E27" i="1"/>
  <c r="D27" i="1"/>
  <c r="B27" i="1"/>
  <c r="H26" i="1"/>
  <c r="G26" i="1"/>
  <c r="F26" i="1"/>
  <c r="E26" i="1"/>
  <c r="D26" i="1"/>
  <c r="B26" i="1"/>
  <c r="H25" i="1"/>
  <c r="G25" i="1"/>
  <c r="F25" i="1"/>
  <c r="E25" i="1"/>
  <c r="D25" i="1"/>
  <c r="B25" i="1"/>
  <c r="H24" i="1"/>
  <c r="G24" i="1"/>
  <c r="F24" i="1"/>
  <c r="E24" i="1"/>
  <c r="D24" i="1"/>
  <c r="B24" i="1"/>
  <c r="H23" i="1"/>
  <c r="G23" i="1"/>
  <c r="F23" i="1"/>
  <c r="E23" i="1"/>
  <c r="D23" i="1"/>
  <c r="B23" i="1"/>
  <c r="H22" i="1"/>
  <c r="G22" i="1"/>
  <c r="F22" i="1"/>
  <c r="E22" i="1"/>
  <c r="D22" i="1"/>
  <c r="B22" i="1"/>
  <c r="H21" i="1"/>
  <c r="G21" i="1"/>
  <c r="F21" i="1"/>
  <c r="E21" i="1"/>
  <c r="D21" i="1"/>
  <c r="B21" i="1"/>
  <c r="H20" i="1"/>
  <c r="G20" i="1"/>
  <c r="F20" i="1"/>
  <c r="E20" i="1"/>
  <c r="D20" i="1"/>
  <c r="B20" i="1"/>
  <c r="H19" i="1"/>
  <c r="G19" i="1"/>
  <c r="F19" i="1"/>
  <c r="E19" i="1"/>
  <c r="D19" i="1"/>
  <c r="B19" i="1"/>
  <c r="H18" i="1"/>
  <c r="G18" i="1"/>
  <c r="F18" i="1"/>
  <c r="E18" i="1"/>
  <c r="D18" i="1"/>
  <c r="B18" i="1"/>
  <c r="H17" i="1"/>
  <c r="G17" i="1"/>
  <c r="F17" i="1"/>
  <c r="E17" i="1"/>
  <c r="D17" i="1"/>
  <c r="B17" i="1"/>
  <c r="H14" i="1"/>
  <c r="G14" i="1"/>
  <c r="F14" i="1"/>
  <c r="E14" i="1"/>
  <c r="D14" i="1"/>
  <c r="B14" i="1"/>
  <c r="H13" i="1"/>
  <c r="G13" i="1"/>
  <c r="F13" i="1"/>
  <c r="E13" i="1"/>
  <c r="D13" i="1"/>
  <c r="B13" i="1"/>
  <c r="H12" i="1"/>
  <c r="G12" i="1"/>
  <c r="F12" i="1"/>
  <c r="E12" i="1"/>
  <c r="D12" i="1"/>
  <c r="B12" i="1"/>
  <c r="H11" i="1"/>
  <c r="G11" i="1"/>
  <c r="F11" i="1"/>
  <c r="E11" i="1"/>
  <c r="D11" i="1"/>
  <c r="B11" i="1"/>
  <c r="H10" i="1"/>
  <c r="G10" i="1"/>
  <c r="F10" i="1"/>
  <c r="E10" i="1"/>
  <c r="D10" i="1"/>
  <c r="B10" i="1"/>
  <c r="H9" i="1"/>
  <c r="G9" i="1"/>
  <c r="F9" i="1"/>
  <c r="E9" i="1"/>
  <c r="D9" i="1"/>
  <c r="B9" i="1"/>
  <c r="H8" i="1"/>
  <c r="G8" i="1"/>
  <c r="F8" i="1"/>
  <c r="E8" i="1"/>
  <c r="D8" i="1"/>
  <c r="B8" i="1"/>
  <c r="H7" i="1"/>
  <c r="G7" i="1"/>
  <c r="F7" i="1"/>
  <c r="E7" i="1"/>
  <c r="D7" i="1"/>
  <c r="B7" i="1"/>
  <c r="H6" i="1"/>
  <c r="G6" i="1"/>
  <c r="F6" i="1"/>
  <c r="E6" i="1"/>
  <c r="D6" i="1"/>
  <c r="B6" i="1"/>
  <c r="H5" i="1"/>
  <c r="G5" i="1"/>
  <c r="F5" i="1"/>
  <c r="E5" i="1"/>
  <c r="D5" i="1"/>
  <c r="B5" i="1"/>
  <c r="H4" i="1"/>
  <c r="G4" i="1"/>
  <c r="F4" i="1"/>
  <c r="E4" i="1"/>
  <c r="D4" i="1"/>
  <c r="B4" i="1"/>
  <c r="H3" i="1"/>
  <c r="G3" i="1"/>
  <c r="F3" i="1"/>
  <c r="E3" i="1"/>
  <c r="D3" i="1"/>
  <c r="B3" i="1"/>
  <c r="B15" i="1" l="1"/>
  <c r="F29" i="1"/>
  <c r="B29" i="1"/>
  <c r="F15" i="1"/>
</calcChain>
</file>

<file path=xl/sharedStrings.xml><?xml version="1.0" encoding="utf-8"?>
<sst xmlns="http://schemas.openxmlformats.org/spreadsheetml/2006/main" count="79" uniqueCount="65">
  <si>
    <t>USA</t>
  </si>
  <si>
    <t>Handicap Index</t>
  </si>
  <si>
    <t>Points</t>
  </si>
  <si>
    <t>Gross</t>
  </si>
  <si>
    <t>Net</t>
  </si>
  <si>
    <t>Birdies</t>
  </si>
  <si>
    <t>$</t>
  </si>
  <si>
    <t>Darryl Faust</t>
  </si>
  <si>
    <t>Austin Woodworth</t>
  </si>
  <si>
    <t>Troy Achenbach</t>
  </si>
  <si>
    <t>Nick Gibble</t>
  </si>
  <si>
    <t>Gary Koch</t>
  </si>
  <si>
    <t>Frank May</t>
  </si>
  <si>
    <t>Kevin Weinman</t>
  </si>
  <si>
    <t>Cody Ewing</t>
  </si>
  <si>
    <t>Todd Woodworth</t>
  </si>
  <si>
    <t>Tim Gibble</t>
  </si>
  <si>
    <t>Jim Steiger</t>
  </si>
  <si>
    <t>Tim Schoener</t>
  </si>
  <si>
    <t>Europe</t>
  </si>
  <si>
    <t>Jeff Hable</t>
  </si>
  <si>
    <t>Rod Lebo</t>
  </si>
  <si>
    <t>Pat McClafferty</t>
  </si>
  <si>
    <t>David May</t>
  </si>
  <si>
    <t>Paul Granger</t>
  </si>
  <si>
    <t>Kirk Bean</t>
  </si>
  <si>
    <t>Hank Finger</t>
  </si>
  <si>
    <t>Randall Quire</t>
  </si>
  <si>
    <t>Joel Behney</t>
  </si>
  <si>
    <t>Joe Boulanger</t>
  </si>
  <si>
    <t>Robert McCullough</t>
  </si>
  <si>
    <t>Alan Poore</t>
  </si>
  <si>
    <t>Prize Money</t>
  </si>
  <si>
    <t>Day 1</t>
  </si>
  <si>
    <t>Day 2</t>
  </si>
  <si>
    <t>Day 3</t>
  </si>
  <si>
    <t>Day 4</t>
  </si>
  <si>
    <t>Day 5</t>
  </si>
  <si>
    <t>Tourny</t>
  </si>
  <si>
    <t>Closest to pin (front)</t>
  </si>
  <si>
    <t>F May</t>
  </si>
  <si>
    <t>Daryl</t>
  </si>
  <si>
    <t>Hable</t>
  </si>
  <si>
    <t>Troy/Paul</t>
  </si>
  <si>
    <t>Nick</t>
  </si>
  <si>
    <t>Closest to pin (back)</t>
  </si>
  <si>
    <t>Tim</t>
  </si>
  <si>
    <t>Austin</t>
  </si>
  <si>
    <t>Faust/Nick</t>
  </si>
  <si>
    <t>Harv, Pop, Robert, Kirk</t>
  </si>
  <si>
    <t xml:space="preserve">Longest Drive </t>
  </si>
  <si>
    <t>Robert</t>
  </si>
  <si>
    <t>Longest Drive 60+</t>
  </si>
  <si>
    <t>Pat</t>
  </si>
  <si>
    <t>Closest to pin (afternoon)</t>
  </si>
  <si>
    <t>Hank</t>
  </si>
  <si>
    <t>Longest Drive (afternoon)</t>
  </si>
  <si>
    <t>Low Net (day)</t>
  </si>
  <si>
    <t>Kirk</t>
  </si>
  <si>
    <t>T. Gibble</t>
  </si>
  <si>
    <t>Birdie King (day)</t>
  </si>
  <si>
    <t>Cody</t>
  </si>
  <si>
    <t>MVL (tie goes to low net)</t>
  </si>
  <si>
    <t>Joe</t>
  </si>
  <si>
    <t>MVP (tie goes to low net)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</si>
</sst>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  <numFmt numFmtId="165" formatCode="&quot;$&quot;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1" fontId="2" fillId="0" borderId="0" xfId="0" applyNumberFormat="1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1" xfId="0" applyFont="1" applyBorder="1"/>
    <xf numFmtId="164" fontId="5" fillId="0" borderId="1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4" fontId="0" fillId="0" borderId="1" xfId="1" applyFont="1" applyBorder="1"/>
    <xf numFmtId="0" fontId="0" fillId="0" borderId="1" xfId="0" applyBorder="1" applyAlignment="1">
      <alignment horizontal="center"/>
    </xf>
    <xf numFmtId="44" fontId="6" fillId="0" borderId="1" xfId="1" applyFont="1" applyBorder="1"/>
    <xf numFmtId="1" fontId="4" fillId="0" borderId="0" xfId="0" applyNumberFormat="1" applyFont="1" applyAlignment="1">
      <alignment horizontal="center"/>
    </xf>
    <xf numFmtId="2" fontId="6" fillId="0" borderId="1" xfId="0" applyNumberFormat="1" applyFont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" fontId="0" fillId="0" borderId="1" xfId="0" applyNumberFormat="1" applyBorder="1" applyAlignment="1">
      <alignment horizontal="center"/>
    </xf>
    <xf numFmtId="2" fontId="0" fillId="0" borderId="0" xfId="0" applyNumberFormat="1"/>
    <xf numFmtId="164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0" borderId="0" xfId="0" applyFont="1"/>
    <xf numFmtId="6" fontId="0" fillId="0" borderId="0" xfId="0" applyNumberFormat="1"/>
    <xf numFmtId="165" fontId="0" fillId="0" borderId="0" xfId="1" applyNumberFormat="1" applyFont="1" applyBorder="1"/>
    <xf numFmtId="0" fontId="0" fillId="0" borderId="1" xfId="0" applyBorder="1"/>
    <xf numFmtId="0" fontId="4" fillId="0" borderId="2" xfId="0" applyFont="1" applyBorder="1"/>
    <xf numFmtId="1" fontId="4" fillId="0" borderId="1" xfId="0" applyNumberFormat="1" applyFont="1" applyBorder="1"/>
    <xf numFmtId="1" fontId="0" fillId="0" borderId="1" xfId="0" applyNumberFormat="1" applyBorder="1"/>
    <xf numFmtId="0" fontId="4" fillId="0" borderId="3" xfId="0" applyFont="1" applyBorder="1"/>
    <xf numFmtId="0" fontId="0" fillId="0" borderId="4" xfId="0" applyBorder="1"/>
    <xf numFmtId="0" fontId="0" fillId="0" borderId="5" xfId="0" applyBorder="1"/>
    <xf numFmtId="0" fontId="4" fillId="0" borderId="5" xfId="0" applyFont="1" applyBorder="1"/>
    <xf numFmtId="1" fontId="4" fillId="0" borderId="2" xfId="0" applyNumberFormat="1" applyFont="1" applyBorder="1"/>
    <xf numFmtId="165" fontId="0" fillId="0" borderId="0" xfId="1" applyNumberFormat="1" applyFont="1" applyFill="1" applyBorder="1"/>
    <xf numFmtId="0" fontId="6" fillId="0" borderId="0" xfId="0" applyFont="1"/>
    <xf numFmtId="0" fontId="7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/Users/maygt/Documents/Golf/2024%20Ryder%20Cup%20Matches.xlsx" TargetMode="External"/><Relationship Id="rId1" Type="http://schemas.openxmlformats.org/officeDocument/2006/relationships/externalLinkPath" Target="file:///C:/Users/maygt/Documents/Golf/2024%20Ryder%20Cup%20Match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chedule"/>
      <sheetName val="Handicap"/>
      <sheetName val="Scores &amp; Points"/>
      <sheetName val="Sheet1"/>
      <sheetName val="Stats"/>
    </sheetNames>
    <sheetDataSet>
      <sheetData sheetId="0"/>
      <sheetData sheetId="1">
        <row r="3">
          <cell r="B3">
            <v>11.6</v>
          </cell>
        </row>
        <row r="4">
          <cell r="B4">
            <v>13.1</v>
          </cell>
        </row>
        <row r="5">
          <cell r="B5">
            <v>10.199999999999999</v>
          </cell>
        </row>
        <row r="6">
          <cell r="B6">
            <v>13</v>
          </cell>
        </row>
        <row r="7">
          <cell r="B7">
            <v>16.7</v>
          </cell>
        </row>
        <row r="8">
          <cell r="B8">
            <v>15.8</v>
          </cell>
        </row>
        <row r="9">
          <cell r="B9">
            <v>25.1</v>
          </cell>
        </row>
        <row r="10">
          <cell r="B10">
            <v>21.1</v>
          </cell>
        </row>
        <row r="11">
          <cell r="B11">
            <v>20.8</v>
          </cell>
        </row>
        <row r="12">
          <cell r="B12">
            <v>23.6</v>
          </cell>
        </row>
        <row r="13">
          <cell r="B13">
            <v>27.1</v>
          </cell>
        </row>
        <row r="14">
          <cell r="B14">
            <v>10.7</v>
          </cell>
        </row>
        <row r="15">
          <cell r="B15">
            <v>6.7</v>
          </cell>
        </row>
        <row r="16">
          <cell r="B16">
            <v>16.5</v>
          </cell>
        </row>
        <row r="17">
          <cell r="B17">
            <v>14.1</v>
          </cell>
        </row>
        <row r="18">
          <cell r="B18">
            <v>11.6</v>
          </cell>
        </row>
        <row r="19">
          <cell r="B19">
            <v>16</v>
          </cell>
        </row>
        <row r="20">
          <cell r="B20">
            <v>17.8</v>
          </cell>
        </row>
        <row r="21">
          <cell r="B21">
            <v>23.3</v>
          </cell>
        </row>
        <row r="22">
          <cell r="B22">
            <v>21.9</v>
          </cell>
        </row>
        <row r="23">
          <cell r="B23">
            <v>30.1</v>
          </cell>
        </row>
        <row r="24">
          <cell r="B24">
            <v>27.2</v>
          </cell>
        </row>
        <row r="25">
          <cell r="B25">
            <v>10.6</v>
          </cell>
        </row>
        <row r="26">
          <cell r="B26">
            <v>27.5</v>
          </cell>
        </row>
      </sheetData>
      <sheetData sheetId="2">
        <row r="3">
          <cell r="G3">
            <v>417</v>
          </cell>
          <cell r="M3">
            <v>376.77345132743363</v>
          </cell>
          <cell r="V3">
            <v>2</v>
          </cell>
          <cell r="AB3">
            <v>7</v>
          </cell>
          <cell r="AH3">
            <v>30</v>
          </cell>
        </row>
        <row r="4">
          <cell r="G4">
            <v>443</v>
          </cell>
          <cell r="M4">
            <v>383.38004424778762</v>
          </cell>
          <cell r="V4">
            <v>2</v>
          </cell>
          <cell r="AB4">
            <v>5</v>
          </cell>
          <cell r="AH4">
            <v>70</v>
          </cell>
        </row>
        <row r="5">
          <cell r="G5">
            <v>445</v>
          </cell>
          <cell r="M5">
            <v>400.83858407079651</v>
          </cell>
          <cell r="V5">
            <v>1</v>
          </cell>
          <cell r="AB5">
            <v>3</v>
          </cell>
          <cell r="AH5">
            <v>20</v>
          </cell>
        </row>
        <row r="6">
          <cell r="G6">
            <v>441</v>
          </cell>
          <cell r="M6">
            <v>381.91309734513277</v>
          </cell>
          <cell r="V6">
            <v>2</v>
          </cell>
          <cell r="AB6">
            <v>5</v>
          </cell>
          <cell r="AH6">
            <v>140</v>
          </cell>
        </row>
        <row r="7">
          <cell r="G7">
            <v>453</v>
          </cell>
          <cell r="M7">
            <v>386.82212389380527</v>
          </cell>
          <cell r="V7">
            <v>2.5</v>
          </cell>
          <cell r="AB7">
            <v>4</v>
          </cell>
          <cell r="AH7">
            <v>0</v>
          </cell>
        </row>
        <row r="8">
          <cell r="G8">
            <v>434</v>
          </cell>
          <cell r="M8">
            <v>372.4017699115044</v>
          </cell>
          <cell r="V8">
            <v>3</v>
          </cell>
          <cell r="AB8">
            <v>5</v>
          </cell>
          <cell r="AH8">
            <v>60</v>
          </cell>
        </row>
        <row r="9">
          <cell r="G9">
            <v>488</v>
          </cell>
          <cell r="M9">
            <v>379.07876106194692</v>
          </cell>
          <cell r="V9">
            <v>1</v>
          </cell>
          <cell r="AB9">
            <v>1</v>
          </cell>
          <cell r="AH9">
            <v>10</v>
          </cell>
        </row>
        <row r="10">
          <cell r="G10">
            <v>469</v>
          </cell>
          <cell r="M10">
            <v>366.73579646017697</v>
          </cell>
          <cell r="V10">
            <v>3</v>
          </cell>
          <cell r="AB10">
            <v>3</v>
          </cell>
          <cell r="AH10">
            <v>100</v>
          </cell>
        </row>
        <row r="11">
          <cell r="G11">
            <v>480</v>
          </cell>
          <cell r="M11">
            <v>379.33495575221241</v>
          </cell>
          <cell r="V11">
            <v>2</v>
          </cell>
          <cell r="AB11">
            <v>0</v>
          </cell>
          <cell r="AH11">
            <v>0</v>
          </cell>
        </row>
        <row r="12">
          <cell r="G12">
            <v>480</v>
          </cell>
          <cell r="M12">
            <v>378.71150442477875</v>
          </cell>
          <cell r="V12">
            <v>2.5</v>
          </cell>
          <cell r="AB12">
            <v>0</v>
          </cell>
          <cell r="AH12">
            <v>40</v>
          </cell>
        </row>
        <row r="13">
          <cell r="G13">
            <v>506</v>
          </cell>
          <cell r="M13">
            <v>371.75261061946907</v>
          </cell>
          <cell r="V13">
            <v>1</v>
          </cell>
          <cell r="AB13">
            <v>2</v>
          </cell>
          <cell r="AH13">
            <v>0</v>
          </cell>
        </row>
        <row r="14">
          <cell r="G14">
            <v>444</v>
          </cell>
          <cell r="M14">
            <v>397.17331858407078</v>
          </cell>
          <cell r="V14">
            <v>3</v>
          </cell>
          <cell r="AB14">
            <v>2</v>
          </cell>
          <cell r="AH14">
            <v>0</v>
          </cell>
        </row>
        <row r="15">
          <cell r="G15">
            <v>412</v>
          </cell>
          <cell r="M15">
            <v>386.49544247787605</v>
          </cell>
          <cell r="V15">
            <v>2</v>
          </cell>
          <cell r="AB15">
            <v>7</v>
          </cell>
          <cell r="AH15">
            <v>50</v>
          </cell>
        </row>
        <row r="16">
          <cell r="G16">
            <v>457</v>
          </cell>
          <cell r="M16">
            <v>391.83982300884958</v>
          </cell>
          <cell r="V16">
            <v>1</v>
          </cell>
          <cell r="AB16">
            <v>1</v>
          </cell>
          <cell r="AH16">
            <v>0</v>
          </cell>
        </row>
        <row r="17">
          <cell r="G17">
            <v>416</v>
          </cell>
          <cell r="M17">
            <v>363.05221238938054</v>
          </cell>
          <cell r="V17">
            <v>3</v>
          </cell>
          <cell r="AB17">
            <v>7</v>
          </cell>
          <cell r="AH17">
            <v>40</v>
          </cell>
        </row>
        <row r="18">
          <cell r="G18">
            <v>443</v>
          </cell>
          <cell r="M18">
            <v>391.37584070796464</v>
          </cell>
          <cell r="V18">
            <v>2</v>
          </cell>
          <cell r="AB18">
            <v>3</v>
          </cell>
          <cell r="AH18">
            <v>0</v>
          </cell>
        </row>
        <row r="19">
          <cell r="G19">
            <v>486</v>
          </cell>
          <cell r="M19">
            <v>410.92150442477873</v>
          </cell>
          <cell r="V19">
            <v>1</v>
          </cell>
          <cell r="AB19">
            <v>2</v>
          </cell>
          <cell r="AH19">
            <v>20</v>
          </cell>
        </row>
        <row r="20">
          <cell r="G20">
            <v>474</v>
          </cell>
          <cell r="M20">
            <v>389.32654867256633</v>
          </cell>
          <cell r="V20">
            <v>1</v>
          </cell>
          <cell r="AB20">
            <v>2</v>
          </cell>
          <cell r="AH20">
            <v>30</v>
          </cell>
        </row>
        <row r="21">
          <cell r="G21">
            <v>506</v>
          </cell>
          <cell r="M21">
            <v>406.23805309734513</v>
          </cell>
          <cell r="V21">
            <v>0</v>
          </cell>
          <cell r="AB21">
            <v>0</v>
          </cell>
          <cell r="AH21">
            <v>20</v>
          </cell>
        </row>
        <row r="22">
          <cell r="G22">
            <v>478</v>
          </cell>
          <cell r="M22">
            <v>385.36194690265484</v>
          </cell>
          <cell r="V22">
            <v>2.5</v>
          </cell>
          <cell r="AB22">
            <v>0</v>
          </cell>
          <cell r="AH22">
            <v>0</v>
          </cell>
        </row>
        <row r="23">
          <cell r="G23">
            <v>513</v>
          </cell>
          <cell r="M23">
            <v>378.63628318584068</v>
          </cell>
          <cell r="V23">
            <v>1.5</v>
          </cell>
          <cell r="AB23">
            <v>0</v>
          </cell>
          <cell r="AH23">
            <v>10</v>
          </cell>
        </row>
        <row r="24">
          <cell r="G24">
            <v>508</v>
          </cell>
          <cell r="M24">
            <v>388.39292035398228</v>
          </cell>
          <cell r="V24">
            <v>3.5</v>
          </cell>
          <cell r="AB24">
            <v>0</v>
          </cell>
          <cell r="AH24">
            <v>20</v>
          </cell>
        </row>
        <row r="25">
          <cell r="G25">
            <v>399</v>
          </cell>
          <cell r="M25">
            <v>363.86194690265489</v>
          </cell>
          <cell r="V25">
            <v>2.5</v>
          </cell>
          <cell r="AB25">
            <v>8</v>
          </cell>
          <cell r="AH25">
            <v>60</v>
          </cell>
        </row>
        <row r="26">
          <cell r="G26">
            <v>520</v>
          </cell>
          <cell r="M26">
            <v>383.62039823008848</v>
          </cell>
          <cell r="V26">
            <v>3</v>
          </cell>
          <cell r="AB26">
            <v>3</v>
          </cell>
          <cell r="AH26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31A888-A5B2-4751-92F0-4F7CB1680958}">
  <dimension ref="A1:L41"/>
  <sheetViews>
    <sheetView tabSelected="1" workbookViewId="0">
      <selection activeCell="L23" sqref="L23"/>
    </sheetView>
  </sheetViews>
  <sheetFormatPr baseColWidth="10" defaultColWidth="8.83203125" defaultRowHeight="15" x14ac:dyDescent="0.2"/>
  <cols>
    <col min="1" max="1" width="24.1640625" bestFit="1" customWidth="1"/>
  </cols>
  <sheetData>
    <row r="1" spans="1:8" x14ac:dyDescent="0.2">
      <c r="A1" s="1"/>
      <c r="C1" s="2"/>
      <c r="D1" s="2"/>
      <c r="E1" s="2"/>
      <c r="F1" s="3"/>
    </row>
    <row r="2" spans="1:8" x14ac:dyDescent="0.2">
      <c r="A2" s="4" t="s">
        <v>0</v>
      </c>
      <c r="B2" s="1" t="s">
        <v>1</v>
      </c>
      <c r="C2" s="2"/>
      <c r="D2" s="3" t="s">
        <v>2</v>
      </c>
      <c r="E2" s="3" t="s">
        <v>3</v>
      </c>
      <c r="F2" s="3" t="s">
        <v>4</v>
      </c>
      <c r="G2" s="3" t="s">
        <v>5</v>
      </c>
      <c r="H2" s="3" t="s">
        <v>6</v>
      </c>
    </row>
    <row r="3" spans="1:8" x14ac:dyDescent="0.2">
      <c r="A3" t="s">
        <v>7</v>
      </c>
      <c r="B3" s="6">
        <f>[1]Handicap!B3</f>
        <v>11.6</v>
      </c>
      <c r="C3" s="7"/>
      <c r="D3" s="8">
        <f>'[1]Scores &amp; Points'!V3</f>
        <v>2</v>
      </c>
      <c r="E3" s="9">
        <f>'[1]Scores &amp; Points'!G3</f>
        <v>417</v>
      </c>
      <c r="F3" s="10">
        <f>'[1]Scores &amp; Points'!M3</f>
        <v>376.77345132743363</v>
      </c>
      <c r="G3" s="11">
        <f>'[1]Scores &amp; Points'!AB3</f>
        <v>7</v>
      </c>
      <c r="H3" s="12">
        <f>'[1]Scores &amp; Points'!AH3</f>
        <v>30</v>
      </c>
    </row>
    <row r="4" spans="1:8" x14ac:dyDescent="0.2">
      <c r="A4" t="s">
        <v>8</v>
      </c>
      <c r="B4" s="6">
        <f>[1]Handicap!B4</f>
        <v>13.1</v>
      </c>
      <c r="C4" s="2"/>
      <c r="D4" s="8">
        <f>'[1]Scores &amp; Points'!V4</f>
        <v>2</v>
      </c>
      <c r="E4" s="10">
        <f>'[1]Scores &amp; Points'!G4</f>
        <v>443</v>
      </c>
      <c r="F4" s="10">
        <f>'[1]Scores &amp; Points'!M4</f>
        <v>383.38004424778762</v>
      </c>
      <c r="G4" s="13">
        <f>'[1]Scores &amp; Points'!AB4</f>
        <v>5</v>
      </c>
      <c r="H4" s="12">
        <f>'[1]Scores &amp; Points'!AH4</f>
        <v>70</v>
      </c>
    </row>
    <row r="5" spans="1:8" x14ac:dyDescent="0.2">
      <c r="A5" t="s">
        <v>9</v>
      </c>
      <c r="B5" s="6">
        <f>[1]Handicap!B5</f>
        <v>10.199999999999999</v>
      </c>
      <c r="C5" s="2"/>
      <c r="D5" s="8">
        <f>'[1]Scores &amp; Points'!V5</f>
        <v>1</v>
      </c>
      <c r="E5" s="10">
        <f>'[1]Scores &amp; Points'!G5</f>
        <v>445</v>
      </c>
      <c r="F5" s="10">
        <f>'[1]Scores &amp; Points'!M5</f>
        <v>400.83858407079651</v>
      </c>
      <c r="G5" s="13">
        <f>'[1]Scores &amp; Points'!AB5</f>
        <v>3</v>
      </c>
      <c r="H5" s="12">
        <f>'[1]Scores &amp; Points'!AH5</f>
        <v>20</v>
      </c>
    </row>
    <row r="6" spans="1:8" x14ac:dyDescent="0.2">
      <c r="A6" t="s">
        <v>10</v>
      </c>
      <c r="B6" s="6">
        <f>[1]Handicap!B6</f>
        <v>13</v>
      </c>
      <c r="C6" s="2"/>
      <c r="D6" s="8">
        <f>'[1]Scores &amp; Points'!V6</f>
        <v>2</v>
      </c>
      <c r="E6" s="10">
        <f>'[1]Scores &amp; Points'!G6</f>
        <v>441</v>
      </c>
      <c r="F6" s="10">
        <f>'[1]Scores &amp; Points'!M6</f>
        <v>381.91309734513277</v>
      </c>
      <c r="G6" s="13">
        <f>'[1]Scores &amp; Points'!AB6</f>
        <v>5</v>
      </c>
      <c r="H6" s="14">
        <f>'[1]Scores &amp; Points'!AH6</f>
        <v>140</v>
      </c>
    </row>
    <row r="7" spans="1:8" x14ac:dyDescent="0.2">
      <c r="A7" t="s">
        <v>11</v>
      </c>
      <c r="B7" s="6">
        <f>[1]Handicap!B7</f>
        <v>16.7</v>
      </c>
      <c r="C7" s="7"/>
      <c r="D7" s="8">
        <f>'[1]Scores &amp; Points'!V7</f>
        <v>2.5</v>
      </c>
      <c r="E7" s="10">
        <f>'[1]Scores &amp; Points'!G7</f>
        <v>453</v>
      </c>
      <c r="F7" s="10">
        <f>'[1]Scores &amp; Points'!M7</f>
        <v>386.82212389380527</v>
      </c>
      <c r="G7" s="13">
        <f>'[1]Scores &amp; Points'!AB7</f>
        <v>4</v>
      </c>
      <c r="H7" s="12">
        <f>'[1]Scores &amp; Points'!AH7</f>
        <v>0</v>
      </c>
    </row>
    <row r="8" spans="1:8" x14ac:dyDescent="0.2">
      <c r="A8" t="s">
        <v>12</v>
      </c>
      <c r="B8" s="6">
        <f>[1]Handicap!B8</f>
        <v>15.8</v>
      </c>
      <c r="C8" s="15"/>
      <c r="D8" s="16">
        <f>'[1]Scores &amp; Points'!V8</f>
        <v>3</v>
      </c>
      <c r="E8" s="10">
        <f>'[1]Scores &amp; Points'!G8</f>
        <v>434</v>
      </c>
      <c r="F8" s="10">
        <f>'[1]Scores &amp; Points'!M8</f>
        <v>372.4017699115044</v>
      </c>
      <c r="G8" s="13">
        <f>'[1]Scores &amp; Points'!AB8</f>
        <v>5</v>
      </c>
      <c r="H8" s="12">
        <f>'[1]Scores &amp; Points'!AH8</f>
        <v>60</v>
      </c>
    </row>
    <row r="9" spans="1:8" x14ac:dyDescent="0.2">
      <c r="A9" t="s">
        <v>13</v>
      </c>
      <c r="B9" s="6">
        <f>[1]Handicap!B9</f>
        <v>25.1</v>
      </c>
      <c r="C9" s="2"/>
      <c r="D9" s="8">
        <f>'[1]Scores &amp; Points'!V9</f>
        <v>1</v>
      </c>
      <c r="E9" s="10">
        <f>'[1]Scores &amp; Points'!G9</f>
        <v>488</v>
      </c>
      <c r="F9" s="10">
        <f>'[1]Scores &amp; Points'!M9</f>
        <v>379.07876106194692</v>
      </c>
      <c r="G9" s="13">
        <f>'[1]Scores &amp; Points'!AB9</f>
        <v>1</v>
      </c>
      <c r="H9" s="12">
        <f>'[1]Scores &amp; Points'!AH9</f>
        <v>10</v>
      </c>
    </row>
    <row r="10" spans="1:8" x14ac:dyDescent="0.2">
      <c r="A10" t="s">
        <v>14</v>
      </c>
      <c r="B10" s="6">
        <f>[1]Handicap!B10</f>
        <v>21.1</v>
      </c>
      <c r="C10" s="7"/>
      <c r="D10" s="16">
        <f>'[1]Scores &amp; Points'!V10</f>
        <v>3</v>
      </c>
      <c r="E10" s="10">
        <f>'[1]Scores &amp; Points'!G10</f>
        <v>469</v>
      </c>
      <c r="F10" s="9">
        <f>'[1]Scores &amp; Points'!M10</f>
        <v>366.73579646017697</v>
      </c>
      <c r="G10" s="13">
        <f>'[1]Scores &amp; Points'!AB10</f>
        <v>3</v>
      </c>
      <c r="H10" s="12">
        <f>'[1]Scores &amp; Points'!AH10</f>
        <v>100</v>
      </c>
    </row>
    <row r="11" spans="1:8" x14ac:dyDescent="0.2">
      <c r="A11" t="s">
        <v>15</v>
      </c>
      <c r="B11" s="6">
        <f>[1]Handicap!B11</f>
        <v>20.8</v>
      </c>
      <c r="C11" s="17"/>
      <c r="D11" s="8">
        <f>'[1]Scores &amp; Points'!V11</f>
        <v>2</v>
      </c>
      <c r="E11" s="10">
        <f>'[1]Scores &amp; Points'!G11</f>
        <v>480</v>
      </c>
      <c r="F11" s="10">
        <f>'[1]Scores &amp; Points'!M11</f>
        <v>379.33495575221241</v>
      </c>
      <c r="G11" s="13">
        <f>'[1]Scores &amp; Points'!AB11</f>
        <v>0</v>
      </c>
      <c r="H11" s="12">
        <f>'[1]Scores &amp; Points'!AH11</f>
        <v>0</v>
      </c>
    </row>
    <row r="12" spans="1:8" x14ac:dyDescent="0.2">
      <c r="A12" t="s">
        <v>16</v>
      </c>
      <c r="B12" s="6">
        <f>[1]Handicap!B12</f>
        <v>23.6</v>
      </c>
      <c r="C12" s="18"/>
      <c r="D12" s="8">
        <f>'[1]Scores &amp; Points'!V12</f>
        <v>2.5</v>
      </c>
      <c r="E12" s="10">
        <f>'[1]Scores &amp; Points'!G12</f>
        <v>480</v>
      </c>
      <c r="F12" s="10">
        <f>'[1]Scores &amp; Points'!M12</f>
        <v>378.71150442477875</v>
      </c>
      <c r="G12" s="13">
        <f>'[1]Scores &amp; Points'!AB12</f>
        <v>0</v>
      </c>
      <c r="H12" s="12">
        <f>'[1]Scores &amp; Points'!AH12</f>
        <v>40</v>
      </c>
    </row>
    <row r="13" spans="1:8" x14ac:dyDescent="0.2">
      <c r="A13" t="s">
        <v>17</v>
      </c>
      <c r="B13" s="6">
        <f>[1]Handicap!B13</f>
        <v>27.1</v>
      </c>
      <c r="C13" s="15"/>
      <c r="D13" s="8">
        <f>'[1]Scores &amp; Points'!V13</f>
        <v>1</v>
      </c>
      <c r="E13" s="10">
        <f>'[1]Scores &amp; Points'!G13</f>
        <v>506</v>
      </c>
      <c r="F13" s="10">
        <f>'[1]Scores &amp; Points'!M13</f>
        <v>371.75261061946907</v>
      </c>
      <c r="G13" s="13">
        <f>'[1]Scores &amp; Points'!AB13</f>
        <v>2</v>
      </c>
      <c r="H13" s="12">
        <f>'[1]Scores &amp; Points'!AH13</f>
        <v>0</v>
      </c>
    </row>
    <row r="14" spans="1:8" x14ac:dyDescent="0.2">
      <c r="A14" t="s">
        <v>18</v>
      </c>
      <c r="B14" s="6">
        <f>[1]Handicap!B14</f>
        <v>10.7</v>
      </c>
      <c r="C14" s="18"/>
      <c r="D14" s="16">
        <f>'[1]Scores &amp; Points'!V14</f>
        <v>3</v>
      </c>
      <c r="E14" s="10">
        <f>'[1]Scores &amp; Points'!G14</f>
        <v>444</v>
      </c>
      <c r="F14" s="10">
        <f>'[1]Scores &amp; Points'!M14</f>
        <v>397.17331858407078</v>
      </c>
      <c r="G14" s="13">
        <f>'[1]Scores &amp; Points'!AB14</f>
        <v>2</v>
      </c>
      <c r="H14" s="12">
        <f>'[1]Scores &amp; Points'!AH14</f>
        <v>0</v>
      </c>
    </row>
    <row r="15" spans="1:8" x14ac:dyDescent="0.2">
      <c r="B15" s="19">
        <f>SUM(B3:B14)</f>
        <v>208.79999999999998</v>
      </c>
      <c r="D15" s="20"/>
      <c r="F15" s="18">
        <f>SUM(F3:F14)</f>
        <v>4574.9160176991154</v>
      </c>
    </row>
    <row r="16" spans="1:8" x14ac:dyDescent="0.2">
      <c r="A16" s="4" t="s">
        <v>19</v>
      </c>
      <c r="B16" s="17"/>
      <c r="C16" s="18"/>
    </row>
    <row r="17" spans="1:10" x14ac:dyDescent="0.2">
      <c r="A17" t="s">
        <v>20</v>
      </c>
      <c r="B17" s="21">
        <f>[1]Handicap!B15</f>
        <v>6.7</v>
      </c>
      <c r="D17" s="22">
        <f>'[1]Scores &amp; Points'!V15</f>
        <v>2</v>
      </c>
      <c r="E17" s="19">
        <f>'[1]Scores &amp; Points'!G15</f>
        <v>412</v>
      </c>
      <c r="F17" s="23">
        <f>'[1]Scores &amp; Points'!M15</f>
        <v>386.49544247787605</v>
      </c>
      <c r="G17" s="24">
        <f>'[1]Scores &amp; Points'!AB15</f>
        <v>7</v>
      </c>
      <c r="H17" s="12">
        <f>'[1]Scores &amp; Points'!AH15</f>
        <v>50</v>
      </c>
    </row>
    <row r="18" spans="1:10" x14ac:dyDescent="0.2">
      <c r="A18" t="s">
        <v>21</v>
      </c>
      <c r="B18" s="21">
        <f>[1]Handicap!B16</f>
        <v>16.5</v>
      </c>
      <c r="D18" s="22">
        <f>'[1]Scores &amp; Points'!V16</f>
        <v>1</v>
      </c>
      <c r="E18" s="19">
        <f>'[1]Scores &amp; Points'!G16</f>
        <v>457</v>
      </c>
      <c r="F18" s="23">
        <f>'[1]Scores &amp; Points'!M16</f>
        <v>391.83982300884958</v>
      </c>
      <c r="G18" s="24">
        <f>'[1]Scores &amp; Points'!AB16</f>
        <v>1</v>
      </c>
      <c r="H18" s="12">
        <f>'[1]Scores &amp; Points'!AH16</f>
        <v>0</v>
      </c>
    </row>
    <row r="19" spans="1:10" x14ac:dyDescent="0.2">
      <c r="A19" t="s">
        <v>22</v>
      </c>
      <c r="B19" s="21">
        <f>[1]Handicap!B17</f>
        <v>14.1</v>
      </c>
      <c r="D19" s="22">
        <f>'[1]Scores &amp; Points'!V17</f>
        <v>3</v>
      </c>
      <c r="E19" s="19">
        <f>'[1]Scores &amp; Points'!G17</f>
        <v>416</v>
      </c>
      <c r="F19" s="25">
        <f>'[1]Scores &amp; Points'!M17</f>
        <v>363.05221238938054</v>
      </c>
      <c r="G19" s="24">
        <f>'[1]Scores &amp; Points'!AB17</f>
        <v>7</v>
      </c>
      <c r="H19" s="12">
        <f>'[1]Scores &amp; Points'!AH17</f>
        <v>40</v>
      </c>
    </row>
    <row r="20" spans="1:10" x14ac:dyDescent="0.2">
      <c r="A20" t="s">
        <v>23</v>
      </c>
      <c r="B20" s="21">
        <f>[1]Handicap!B18</f>
        <v>11.6</v>
      </c>
      <c r="D20" s="22">
        <f>'[1]Scores &amp; Points'!V18</f>
        <v>2</v>
      </c>
      <c r="E20" s="19">
        <f>'[1]Scores &amp; Points'!G18</f>
        <v>443</v>
      </c>
      <c r="F20" s="23">
        <f>'[1]Scores &amp; Points'!M18</f>
        <v>391.37584070796464</v>
      </c>
      <c r="G20" s="24">
        <f>'[1]Scores &amp; Points'!AB18</f>
        <v>3</v>
      </c>
      <c r="H20" s="12">
        <f>'[1]Scores &amp; Points'!AH18</f>
        <v>0</v>
      </c>
    </row>
    <row r="21" spans="1:10" x14ac:dyDescent="0.2">
      <c r="A21" t="s">
        <v>24</v>
      </c>
      <c r="B21" s="21">
        <f>[1]Handicap!B19</f>
        <v>16</v>
      </c>
      <c r="D21" s="22">
        <f>'[1]Scores &amp; Points'!V19</f>
        <v>1</v>
      </c>
      <c r="E21" s="19">
        <f>'[1]Scores &amp; Points'!G19</f>
        <v>486</v>
      </c>
      <c r="F21" s="23">
        <f>'[1]Scores &amp; Points'!M19</f>
        <v>410.92150442477873</v>
      </c>
      <c r="G21" s="24">
        <f>'[1]Scores &amp; Points'!AB19</f>
        <v>2</v>
      </c>
      <c r="H21" s="12">
        <f>'[1]Scores &amp; Points'!AH19</f>
        <v>20</v>
      </c>
    </row>
    <row r="22" spans="1:10" x14ac:dyDescent="0.2">
      <c r="A22" t="s">
        <v>25</v>
      </c>
      <c r="B22" s="21">
        <f>[1]Handicap!B20</f>
        <v>17.8</v>
      </c>
      <c r="D22" s="22">
        <f>'[1]Scores &amp; Points'!V20</f>
        <v>1</v>
      </c>
      <c r="E22" s="19">
        <f>'[1]Scores &amp; Points'!G20</f>
        <v>474</v>
      </c>
      <c r="F22" s="23">
        <f>'[1]Scores &amp; Points'!M20</f>
        <v>389.32654867256633</v>
      </c>
      <c r="G22" s="24">
        <f>'[1]Scores &amp; Points'!AB20</f>
        <v>2</v>
      </c>
      <c r="H22" s="12">
        <f>'[1]Scores &amp; Points'!AH20</f>
        <v>30</v>
      </c>
    </row>
    <row r="23" spans="1:10" x14ac:dyDescent="0.2">
      <c r="A23" t="s">
        <v>26</v>
      </c>
      <c r="B23" s="21">
        <f>[1]Handicap!B21</f>
        <v>23.3</v>
      </c>
      <c r="D23" s="22">
        <f>'[1]Scores &amp; Points'!V21</f>
        <v>0</v>
      </c>
      <c r="E23" s="19">
        <f>'[1]Scores &amp; Points'!G21</f>
        <v>506</v>
      </c>
      <c r="F23" s="23">
        <f>'[1]Scores &amp; Points'!M21</f>
        <v>406.23805309734513</v>
      </c>
      <c r="G23" s="24">
        <f>'[1]Scores &amp; Points'!AB21</f>
        <v>0</v>
      </c>
      <c r="H23" s="12">
        <f>'[1]Scores &amp; Points'!AH21</f>
        <v>20</v>
      </c>
    </row>
    <row r="24" spans="1:10" x14ac:dyDescent="0.2">
      <c r="A24" t="s">
        <v>27</v>
      </c>
      <c r="B24" s="21">
        <f>[1]Handicap!B22</f>
        <v>21.9</v>
      </c>
      <c r="D24" s="22">
        <f>'[1]Scores &amp; Points'!V22</f>
        <v>2.5</v>
      </c>
      <c r="E24" s="19">
        <f>'[1]Scores &amp; Points'!G22</f>
        <v>478</v>
      </c>
      <c r="F24" s="23">
        <f>'[1]Scores &amp; Points'!M22</f>
        <v>385.36194690265484</v>
      </c>
      <c r="G24" s="24">
        <f>'[1]Scores &amp; Points'!AB22</f>
        <v>0</v>
      </c>
      <c r="H24" s="12">
        <f>'[1]Scores &amp; Points'!AH22</f>
        <v>0</v>
      </c>
    </row>
    <row r="25" spans="1:10" x14ac:dyDescent="0.2">
      <c r="A25" t="s">
        <v>28</v>
      </c>
      <c r="B25" s="21">
        <f>[1]Handicap!B23</f>
        <v>30.1</v>
      </c>
      <c r="D25" s="22">
        <f>'[1]Scores &amp; Points'!V23</f>
        <v>1.5</v>
      </c>
      <c r="E25" s="19">
        <f>'[1]Scores &amp; Points'!G23</f>
        <v>513</v>
      </c>
      <c r="F25" s="23">
        <f>'[1]Scores &amp; Points'!M23</f>
        <v>378.63628318584068</v>
      </c>
      <c r="G25" s="24">
        <f>'[1]Scores &amp; Points'!AB23</f>
        <v>0</v>
      </c>
      <c r="H25" s="12">
        <f>'[1]Scores &amp; Points'!AH23</f>
        <v>10</v>
      </c>
    </row>
    <row r="26" spans="1:10" x14ac:dyDescent="0.2">
      <c r="A26" t="s">
        <v>29</v>
      </c>
      <c r="B26" s="21">
        <f>[1]Handicap!B24</f>
        <v>27.2</v>
      </c>
      <c r="D26" s="16">
        <f>'[1]Scores &amp; Points'!V24</f>
        <v>3.5</v>
      </c>
      <c r="E26" s="19">
        <f>'[1]Scores &amp; Points'!G24</f>
        <v>508</v>
      </c>
      <c r="F26" s="23">
        <f>'[1]Scores &amp; Points'!M24</f>
        <v>388.39292035398228</v>
      </c>
      <c r="G26" s="24">
        <f>'[1]Scores &amp; Points'!AB24</f>
        <v>0</v>
      </c>
      <c r="H26" s="12">
        <f>'[1]Scores &amp; Points'!AH24</f>
        <v>20</v>
      </c>
    </row>
    <row r="27" spans="1:10" x14ac:dyDescent="0.2">
      <c r="A27" t="s">
        <v>30</v>
      </c>
      <c r="B27" s="21">
        <f>[1]Handicap!B25</f>
        <v>10.6</v>
      </c>
      <c r="D27" s="22">
        <f>'[1]Scores &amp; Points'!V25</f>
        <v>2.5</v>
      </c>
      <c r="E27" s="9">
        <f>'[1]Scores &amp; Points'!G25</f>
        <v>399</v>
      </c>
      <c r="F27" s="23">
        <f>'[1]Scores &amp; Points'!M25</f>
        <v>363.86194690265489</v>
      </c>
      <c r="G27" s="11">
        <f>'[1]Scores &amp; Points'!AB25</f>
        <v>8</v>
      </c>
      <c r="H27" s="14">
        <f>'[1]Scores &amp; Points'!AH25</f>
        <v>60</v>
      </c>
    </row>
    <row r="28" spans="1:10" x14ac:dyDescent="0.2">
      <c r="A28" t="s">
        <v>31</v>
      </c>
      <c r="B28" s="21">
        <f>[1]Handicap!B26</f>
        <v>27.5</v>
      </c>
      <c r="D28" s="22">
        <f>'[1]Scores &amp; Points'!V26</f>
        <v>3</v>
      </c>
      <c r="E28" s="19">
        <f>'[1]Scores &amp; Points'!G26</f>
        <v>520</v>
      </c>
      <c r="F28" s="23">
        <f>'[1]Scores &amp; Points'!M26</f>
        <v>383.62039823008848</v>
      </c>
      <c r="G28" s="24">
        <f>'[1]Scores &amp; Points'!AB26</f>
        <v>3</v>
      </c>
      <c r="H28" s="12">
        <f>'[1]Scores &amp; Points'!AH26</f>
        <v>0</v>
      </c>
    </row>
    <row r="29" spans="1:10" x14ac:dyDescent="0.2">
      <c r="B29" s="19">
        <f>SUM(B17:B28)</f>
        <v>223.29999999999998</v>
      </c>
      <c r="F29" s="18">
        <f>SUM(F17:F28)</f>
        <v>4639.1229203539824</v>
      </c>
    </row>
    <row r="30" spans="1:10" x14ac:dyDescent="0.2">
      <c r="B30" s="18"/>
    </row>
    <row r="31" spans="1:10" x14ac:dyDescent="0.2">
      <c r="A31" s="3" t="s">
        <v>32</v>
      </c>
      <c r="B31" s="3"/>
      <c r="C31" s="26"/>
      <c r="D31" s="18" t="s">
        <v>33</v>
      </c>
      <c r="E31" s="18" t="s">
        <v>34</v>
      </c>
      <c r="F31" s="18" t="s">
        <v>35</v>
      </c>
      <c r="G31" s="18" t="s">
        <v>36</v>
      </c>
      <c r="H31" s="18" t="s">
        <v>37</v>
      </c>
      <c r="J31" s="1" t="s">
        <v>38</v>
      </c>
    </row>
    <row r="32" spans="1:10" x14ac:dyDescent="0.2">
      <c r="A32" s="27" t="s">
        <v>39</v>
      </c>
      <c r="B32" s="28">
        <v>20</v>
      </c>
      <c r="C32" s="29">
        <f t="shared" ref="C32:C39" si="0">B32*5</f>
        <v>100</v>
      </c>
      <c r="D32" s="5" t="s">
        <v>40</v>
      </c>
      <c r="E32" s="5" t="s">
        <v>41</v>
      </c>
      <c r="F32" s="5" t="s">
        <v>42</v>
      </c>
      <c r="G32" s="5" t="s">
        <v>43</v>
      </c>
      <c r="H32" s="30"/>
      <c r="J32" s="31" t="s">
        <v>44</v>
      </c>
    </row>
    <row r="33" spans="1:12" x14ac:dyDescent="0.2">
      <c r="A33" s="27" t="s">
        <v>45</v>
      </c>
      <c r="B33" s="28">
        <v>20</v>
      </c>
      <c r="C33" s="29">
        <f t="shared" si="0"/>
        <v>100</v>
      </c>
      <c r="D33" s="32" t="s">
        <v>46</v>
      </c>
      <c r="E33" s="33" t="s">
        <v>47</v>
      </c>
      <c r="F33" s="5" t="s">
        <v>40</v>
      </c>
      <c r="G33" s="5" t="s">
        <v>48</v>
      </c>
      <c r="H33" s="30"/>
      <c r="J33" s="34" t="s">
        <v>49</v>
      </c>
      <c r="K33" s="35"/>
      <c r="L33" s="36"/>
    </row>
    <row r="34" spans="1:12" x14ac:dyDescent="0.2">
      <c r="A34" s="27" t="s">
        <v>50</v>
      </c>
      <c r="B34" s="28">
        <v>10</v>
      </c>
      <c r="C34" s="29">
        <f t="shared" si="0"/>
        <v>50</v>
      </c>
      <c r="D34" s="33" t="s">
        <v>44</v>
      </c>
      <c r="E34" s="32" t="s">
        <v>47</v>
      </c>
      <c r="F34" s="37" t="s">
        <v>42</v>
      </c>
      <c r="G34" s="5" t="s">
        <v>51</v>
      </c>
      <c r="H34" s="30"/>
    </row>
    <row r="35" spans="1:12" x14ac:dyDescent="0.2">
      <c r="A35" s="27" t="s">
        <v>52</v>
      </c>
      <c r="B35" s="28">
        <v>10</v>
      </c>
      <c r="C35" s="29">
        <f t="shared" si="0"/>
        <v>50</v>
      </c>
      <c r="D35" s="33" t="s">
        <v>53</v>
      </c>
      <c r="E35" s="32" t="s">
        <v>51</v>
      </c>
      <c r="F35" s="27"/>
    </row>
    <row r="36" spans="1:12" x14ac:dyDescent="0.2">
      <c r="A36" t="s">
        <v>54</v>
      </c>
      <c r="B36" s="28">
        <v>20</v>
      </c>
      <c r="C36" s="29">
        <f>B36*3</f>
        <v>60</v>
      </c>
      <c r="D36" s="18"/>
      <c r="E36" s="32" t="s">
        <v>55</v>
      </c>
      <c r="F36" s="27"/>
    </row>
    <row r="37" spans="1:12" x14ac:dyDescent="0.2">
      <c r="A37" t="s">
        <v>56</v>
      </c>
      <c r="B37" s="28">
        <v>20</v>
      </c>
      <c r="C37" s="29">
        <f>B37*3</f>
        <v>60</v>
      </c>
      <c r="D37" s="18"/>
      <c r="E37" s="38" t="s">
        <v>41</v>
      </c>
      <c r="F37" s="27"/>
    </row>
    <row r="38" spans="1:12" x14ac:dyDescent="0.2">
      <c r="A38" s="27" t="s">
        <v>57</v>
      </c>
      <c r="B38" s="28">
        <v>20</v>
      </c>
      <c r="C38" s="29">
        <f t="shared" si="0"/>
        <v>100</v>
      </c>
      <c r="D38" s="32" t="s">
        <v>40</v>
      </c>
      <c r="E38" s="32" t="s">
        <v>58</v>
      </c>
      <c r="F38" s="5" t="s">
        <v>53</v>
      </c>
      <c r="G38" s="5" t="s">
        <v>59</v>
      </c>
      <c r="H38" s="5" t="s">
        <v>44</v>
      </c>
    </row>
    <row r="39" spans="1:12" x14ac:dyDescent="0.2">
      <c r="A39" s="27" t="s">
        <v>60</v>
      </c>
      <c r="B39" s="28">
        <v>20</v>
      </c>
      <c r="C39" s="29">
        <f t="shared" si="0"/>
        <v>100</v>
      </c>
      <c r="D39" s="5" t="s">
        <v>51</v>
      </c>
      <c r="E39" s="5" t="s">
        <v>47</v>
      </c>
      <c r="F39" s="5" t="s">
        <v>53</v>
      </c>
      <c r="G39" s="5" t="s">
        <v>53</v>
      </c>
      <c r="H39" s="5" t="s">
        <v>61</v>
      </c>
    </row>
    <row r="40" spans="1:12" x14ac:dyDescent="0.2">
      <c r="A40" s="27" t="s">
        <v>62</v>
      </c>
      <c r="B40" s="28">
        <v>20</v>
      </c>
      <c r="C40" s="39">
        <v>20</v>
      </c>
      <c r="D40" s="18"/>
      <c r="E40" s="18"/>
      <c r="F40" s="40"/>
      <c r="H40" s="5" t="s">
        <v>63</v>
      </c>
    </row>
    <row r="41" spans="1:12" x14ac:dyDescent="0.2">
      <c r="A41" s="27" t="s">
        <v>64</v>
      </c>
      <c r="B41" s="28">
        <v>80</v>
      </c>
      <c r="C41" s="39">
        <f>B41</f>
        <v>80</v>
      </c>
      <c r="D41" s="18"/>
      <c r="E41" s="18"/>
      <c r="F41" s="41"/>
      <c r="H41" s="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May</dc:creator>
  <cp:lastModifiedBy>Randall Quire</cp:lastModifiedBy>
  <dcterms:created xsi:type="dcterms:W3CDTF">2024-10-27T12:52:39Z</dcterms:created>
  <dcterms:modified xsi:type="dcterms:W3CDTF">2024-11-08T13:58:19Z</dcterms:modified>
</cp:coreProperties>
</file>